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<sst xmlns="http://schemas.openxmlformats.org/spreadsheetml/2006/main" count="38" uniqueCount="33">
  <si>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>Méthode appliquée par l'IA du Doubs pour attribuer la DGH pour les collèges</t>
  </si>
  <si>
    <t>Compléter les cellules en vert (données propres à votre établissement)</t>
  </si>
  <si>
    <t>Dotation collège (tableau DHG collèges  fév 2013)</t>
  </si>
  <si>
    <t>hors classes spécifiques</t>
  </si>
  <si>
    <t>dotation classes spécifiques</t>
  </si>
  <si>
    <t>niveau</t>
  </si>
  <si>
    <t>nombre</t>
  </si>
  <si>
    <t>horaires enseignement</t>
  </si>
  <si>
    <t>heures</t>
  </si>
  <si>
    <t>Dotation supplémentaire fonction des effectifs et du E/D (voir ci-dessous grille des % de dotation)</t>
  </si>
  <si>
    <t>pour latin, 3DP, autres dispositifs (groupes …)</t>
  </si>
  <si>
    <t>pour relais, ulis,clad</t>
  </si>
  <si>
    <t>ARE statutaires</t>
  </si>
  <si>
    <t>EPS</t>
  </si>
  <si>
    <t>(UNSS + coordination)</t>
  </si>
  <si>
    <t>Labo SVT, physique, techno, histoire</t>
  </si>
  <si>
    <t>dotation collège</t>
  </si>
  <si>
    <t>dotation totale</t>
  </si>
  <si>
    <t>Calcul E/D</t>
  </si>
  <si>
    <t>nombre d'élèves</t>
  </si>
  <si>
    <t>nombre de divisions</t>
  </si>
  <si>
    <t>différence</t>
  </si>
  <si>
    <t>Grille des % de dotation (valeur en % à saisir en D12)</t>
  </si>
  <si>
    <t>effectifs</t>
  </si>
  <si>
    <t>&lt;22</t>
  </si>
  <si>
    <t>22/24</t>
  </si>
  <si>
    <t>24/26</t>
  </si>
  <si>
    <t>&gt;26</t>
  </si>
  <si>
    <t>&lt;250</t>
  </si>
  <si>
    <t>250/400</t>
  </si>
  <si>
    <t>400/600</t>
  </si>
  <si>
    <t>600/800</t>
  </si>
  <si>
    <t>&gt;800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</si>
</sst>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2">
    <font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0" fillId="0" borderId="0" xfId="0" applyFont="1" applyAlignment="1">
      <alignment horizontal="center"/>
    </xf>
    <xf numFmtId="164" fontId="0" fillId="0" borderId="1" xfId="0" applyBorder="1" applyAlignment="1">
      <alignment horizontal="center"/>
    </xf>
    <xf numFmtId="164" fontId="0" fillId="2" borderId="1" xfId="0" applyFill="1" applyBorder="1" applyAlignment="1">
      <alignment horizontal="center"/>
    </xf>
    <xf numFmtId="164" fontId="1" fillId="3" borderId="0" xfId="0" applyFont="1" applyFill="1" applyAlignment="1">
      <alignment/>
    </xf>
    <xf numFmtId="165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164" fontId="0" fillId="3" borderId="0" xfId="0" applyFill="1" applyAlignment="1">
      <alignment/>
    </xf>
    <xf numFmtId="164" fontId="0" fillId="4" borderId="0" xfId="0" applyFill="1" applyAlignment="1">
      <alignment/>
    </xf>
    <xf numFmtId="164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6.00390625" style="0" customWidth="1"/>
    <col min="2" max="2" width="15.57421875" style="0" customWidth="1"/>
    <col min="3" max="3" width="19.140625" style="0" customWidth="1"/>
    <col min="4" max="5" width="11.57421875" style="0" customWidth="1"/>
    <col min="6" max="6" width="2.28125" style="0" customWidth="1"/>
    <col min="7" max="7" width="8.140625" style="0" customWidth="1"/>
    <col min="8" max="8" width="12.57421875" style="0" customWidth="1"/>
    <col min="9" max="9" width="7.28125" style="0" customWidth="1"/>
    <col min="10" max="10" width="11.57421875" style="0" customWidth="1"/>
    <col min="11" max="16384" width="11.57421875" style="0" customWidth="1"/>
  </cols>
  <sheetData>
    <row r="1" ht="12.75">
      <c r="A1" t="s">
        <v>0</v>
      </c>
    </row>
    <row r="2" spans="1:5" ht="12.75">
      <c r="A2" s="1" t="s">
        <v>1</v>
      </c>
      <c r="B2" s="1"/>
      <c r="C2" s="1"/>
      <c r="D2" s="1"/>
      <c r="E2" s="1"/>
    </row>
    <row r="3" spans="1:7" ht="12.75">
      <c r="A3" t="s">
        <v>2</v>
      </c>
      <c r="C3" s="1"/>
      <c r="D3" t="s">
        <v>3</v>
      </c>
      <c r="G3" t="s">
        <v>4</v>
      </c>
    </row>
    <row r="4" spans="2:5" ht="12.75">
      <c r="B4" s="2" t="s">
        <v>5</v>
      </c>
      <c r="C4" s="2" t="s">
        <v>6</v>
      </c>
      <c r="D4" s="2" t="s">
        <v>7</v>
      </c>
      <c r="E4" s="2"/>
    </row>
    <row r="5" spans="2:5" ht="12.75">
      <c r="B5" s="3">
        <v>6</v>
      </c>
      <c r="C5" s="4"/>
      <c r="D5" s="3">
        <v>28</v>
      </c>
      <c r="E5">
        <f>D5*C5</f>
        <v>0</v>
      </c>
    </row>
    <row r="6" spans="2:5" ht="12.75">
      <c r="B6" s="3">
        <v>5</v>
      </c>
      <c r="C6" s="4"/>
      <c r="D6" s="3">
        <v>25.5</v>
      </c>
      <c r="E6">
        <f>D6*C6</f>
        <v>0</v>
      </c>
    </row>
    <row r="7" spans="2:9" ht="12.75">
      <c r="B7" s="3">
        <v>4</v>
      </c>
      <c r="C7" s="4"/>
      <c r="D7" s="3">
        <v>28.5</v>
      </c>
      <c r="E7">
        <f>D7*C7</f>
        <v>0</v>
      </c>
      <c r="H7" s="1"/>
      <c r="I7" s="1"/>
    </row>
    <row r="8" spans="2:9" ht="12.75">
      <c r="B8" s="3">
        <v>3</v>
      </c>
      <c r="C8" s="4"/>
      <c r="D8" s="3">
        <v>28.5</v>
      </c>
      <c r="E8">
        <f>D8*C8</f>
        <v>0</v>
      </c>
      <c r="H8" s="1"/>
      <c r="I8" s="1"/>
    </row>
    <row r="9" spans="5:7" ht="12.75">
      <c r="E9" s="5">
        <f>SUM(E5:E8)</f>
        <v>0</v>
      </c>
      <c r="G9" t="s">
        <v>8</v>
      </c>
    </row>
    <row r="10" spans="9:10" ht="12.75">
      <c r="I10" s="5">
        <f>H8+I8</f>
        <v>0</v>
      </c>
      <c r="J10" t="s">
        <v>8</v>
      </c>
    </row>
    <row r="11" ht="12.75">
      <c r="A11" t="s">
        <v>9</v>
      </c>
    </row>
    <row r="12" spans="1:9" ht="12.75">
      <c r="A12" t="s">
        <v>10</v>
      </c>
      <c r="D12" s="6"/>
      <c r="E12">
        <f>E9*D12</f>
        <v>0</v>
      </c>
      <c r="G12" s="7"/>
      <c r="H12" s="1"/>
      <c r="I12" s="1"/>
    </row>
    <row r="13" spans="1:9" ht="12.75">
      <c r="A13" t="s">
        <v>11</v>
      </c>
      <c r="D13" s="7">
        <v>0.01</v>
      </c>
      <c r="E13">
        <f>E9*D13</f>
        <v>0</v>
      </c>
      <c r="H13" s="1"/>
      <c r="I13" s="1"/>
    </row>
    <row r="14" spans="5:10" ht="12.75">
      <c r="E14" s="5">
        <f>E9+E12+E13</f>
        <v>0</v>
      </c>
      <c r="G14" t="s">
        <v>8</v>
      </c>
      <c r="I14" s="5">
        <f>I10+I12</f>
        <v>0</v>
      </c>
      <c r="J14" t="s">
        <v>8</v>
      </c>
    </row>
    <row r="15" spans="1:3" ht="12.75">
      <c r="A15" s="2" t="s">
        <v>12</v>
      </c>
      <c r="B15" s="2"/>
      <c r="C15" s="2"/>
    </row>
    <row r="16" spans="2:5" ht="12.75">
      <c r="B16" t="s">
        <v>13</v>
      </c>
      <c r="C16" t="s">
        <v>14</v>
      </c>
      <c r="E16" s="1"/>
    </row>
    <row r="17" spans="2:5" ht="12.75">
      <c r="B17" t="s">
        <v>15</v>
      </c>
      <c r="E17" s="8"/>
    </row>
    <row r="20" spans="3:10" ht="12.75">
      <c r="C20" t="s">
        <v>16</v>
      </c>
      <c r="E20" s="5">
        <f>E14+E16+E17+E18</f>
        <v>0</v>
      </c>
      <c r="G20" t="s">
        <v>8</v>
      </c>
      <c r="H20" t="s">
        <v>17</v>
      </c>
      <c r="I20" s="9">
        <f>E20+I14</f>
        <v>0</v>
      </c>
      <c r="J20" t="s">
        <v>8</v>
      </c>
    </row>
    <row r="22" spans="1:2" ht="12.75">
      <c r="A22" t="s">
        <v>18</v>
      </c>
      <c r="B22" s="9" t="e">
        <f>B23/B24</f>
        <v>#DIV/0!</v>
      </c>
    </row>
    <row r="23" spans="1:2" ht="12.75">
      <c r="A23" t="s">
        <v>19</v>
      </c>
      <c r="B23" s="1"/>
    </row>
    <row r="24" spans="1:5" ht="12.75">
      <c r="A24" t="s">
        <v>20</v>
      </c>
      <c r="B24" s="1"/>
      <c r="D24" t="s">
        <v>21</v>
      </c>
      <c r="E24" s="10">
        <f>C3-E20</f>
        <v>0</v>
      </c>
    </row>
    <row r="26" ht="12.75">
      <c r="A26" t="s">
        <v>22</v>
      </c>
    </row>
    <row r="28" spans="1:5" ht="12.75">
      <c r="A28" s="3" t="s">
        <v>23</v>
      </c>
      <c r="B28" s="3" t="s">
        <v>24</v>
      </c>
      <c r="C28" s="3" t="s">
        <v>25</v>
      </c>
      <c r="D28" s="3" t="s">
        <v>26</v>
      </c>
      <c r="E28" s="3" t="s">
        <v>27</v>
      </c>
    </row>
    <row r="29" spans="1:5" ht="12.75">
      <c r="A29" s="3" t="s">
        <v>28</v>
      </c>
      <c r="B29" s="3">
        <v>5</v>
      </c>
      <c r="C29" s="3">
        <v>6</v>
      </c>
      <c r="D29" s="3">
        <v>7</v>
      </c>
      <c r="E29" s="3">
        <v>9</v>
      </c>
    </row>
    <row r="30" spans="1:5" ht="12.75">
      <c r="A30" s="3" t="s">
        <v>29</v>
      </c>
      <c r="B30" s="3">
        <v>2</v>
      </c>
      <c r="C30" s="3">
        <v>3</v>
      </c>
      <c r="D30" s="3">
        <v>4</v>
      </c>
      <c r="E30" s="3">
        <v>5.5</v>
      </c>
    </row>
    <row r="31" spans="1:5" ht="12.75">
      <c r="A31" s="3" t="s">
        <v>30</v>
      </c>
      <c r="B31" s="3">
        <v>2</v>
      </c>
      <c r="C31" s="3">
        <v>2.5</v>
      </c>
      <c r="D31" s="3">
        <v>3.75</v>
      </c>
      <c r="E31" s="3">
        <v>4.25</v>
      </c>
    </row>
    <row r="32" spans="1:5" ht="12.75">
      <c r="A32" s="3" t="s">
        <v>31</v>
      </c>
      <c r="B32" s="11">
        <v>1.5</v>
      </c>
      <c r="C32" s="11">
        <v>2</v>
      </c>
      <c r="D32" s="3">
        <v>3</v>
      </c>
      <c r="E32" s="3">
        <v>4</v>
      </c>
    </row>
    <row r="33" spans="1:5" ht="12.75">
      <c r="A33" s="3" t="s">
        <v>32</v>
      </c>
      <c r="B33" s="3">
        <v>1</v>
      </c>
      <c r="C33" s="3">
        <v>1.5</v>
      </c>
      <c r="D33" s="3">
        <v>2.5</v>
      </c>
      <c r="E33" s="3">
        <v>3</v>
      </c>
    </row>
  </sheetData>
  <sheetProtection selectLockedCells="1" selectUnlockedCells="1"/>
  <mergeCells count="2">
    <mergeCell ref="D4:E4"/>
    <mergeCell ref="A15:C15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2012-02-01T15:05:35Z</cp:lastPrinted>
  <dcterms:created xsi:type="dcterms:W3CDTF">2012-01-30T07:20:50Z</dcterms:created>
  <dcterms:modified xsi:type="dcterms:W3CDTF">2013-02-05T15:12:13Z</dcterms:modified>
  <cp:category/>
  <cp:version/>
  <cp:contentType/>
  <cp:contentStatus/>
  <cp:revision>18</cp:revision>
</cp:coreProperties>
</file>